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pecial Districts\Budgets\FY2026\Final Budgets\"/>
    </mc:Choice>
  </mc:AlternateContent>
  <xr:revisionPtr revIDLastSave="0" documentId="8_{A15C72BD-9247-4467-B25E-31DB406D93FB}" xr6:coauthVersionLast="47" xr6:coauthVersionMax="47" xr10:uidLastSave="{00000000-0000-0000-0000-000000000000}"/>
  <bookViews>
    <workbookView xWindow="-105" yWindow="0" windowWidth="26010" windowHeight="20985" xr2:uid="{D69F29B2-174E-4B12-A694-135AC2118043}"/>
  </bookViews>
  <sheets>
    <sheet name="WFSA 7220" sheetId="1" r:id="rId1"/>
    <sheet name="7230" sheetId="2" r:id="rId2"/>
  </sheets>
  <definedNames>
    <definedName name="_xlnm.Print_Area" localSheetId="1">'7230'!$A$1:$E$34</definedName>
    <definedName name="_xlnm.Print_Area" localSheetId="0">'WFSA 7220'!$A$1:$E$55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E23" i="2" s="1"/>
  <c r="D21" i="2"/>
  <c r="D23" i="2" s="1"/>
  <c r="C21" i="2"/>
  <c r="C23" i="2" s="1"/>
  <c r="E15" i="2"/>
  <c r="D15" i="2"/>
  <c r="C15" i="2"/>
  <c r="D10" i="2"/>
  <c r="D17" i="2" s="1"/>
  <c r="D25" i="2" s="1"/>
  <c r="C10" i="2"/>
  <c r="C17" i="2" s="1"/>
  <c r="C25" i="2" s="1"/>
  <c r="E8" i="2"/>
  <c r="E10" i="2" s="1"/>
  <c r="E17" i="2" s="1"/>
  <c r="E25" i="2" s="1"/>
  <c r="D8" i="2"/>
  <c r="C8" i="2"/>
  <c r="E50" i="1"/>
  <c r="E48" i="1"/>
  <c r="D48" i="1"/>
  <c r="C48" i="1"/>
  <c r="E44" i="1"/>
  <c r="D44" i="1"/>
  <c r="D50" i="1" s="1"/>
  <c r="C44" i="1"/>
  <c r="C50" i="1" s="1"/>
  <c r="E22" i="1"/>
  <c r="D22" i="1"/>
  <c r="C22" i="1"/>
  <c r="E17" i="1"/>
  <c r="E24" i="1" s="1"/>
  <c r="E52" i="1" s="1"/>
  <c r="D17" i="1"/>
  <c r="D24" i="1" s="1"/>
  <c r="D52" i="1" s="1"/>
  <c r="E15" i="1"/>
  <c r="D15" i="1"/>
  <c r="C15" i="1"/>
  <c r="E9" i="1"/>
  <c r="D9" i="1"/>
  <c r="C9" i="1"/>
  <c r="C17" i="1" s="1"/>
  <c r="C24" i="1" s="1"/>
  <c r="C52" i="1" s="1"/>
</calcChain>
</file>

<file path=xl/sharedStrings.xml><?xml version="1.0" encoding="utf-8"?>
<sst xmlns="http://schemas.openxmlformats.org/spreadsheetml/2006/main" count="67" uniqueCount="52">
  <si>
    <t>FLATHEAD COUNTY BUDGET ESTIMATES FY 2026</t>
  </si>
  <si>
    <t>FUND NAME:     WHITEFISH FIRE SERVICE AREA</t>
  </si>
  <si>
    <t>FUND NUMBER:    7220</t>
  </si>
  <si>
    <t>Prior Year Budget FY25</t>
  </si>
  <si>
    <t>Dept Request</t>
  </si>
  <si>
    <t>Final Budget                 FY26</t>
  </si>
  <si>
    <t>NON-TAX REVENUE</t>
  </si>
  <si>
    <t xml:space="preserve"> Interest Revenue</t>
  </si>
  <si>
    <t xml:space="preserve"> Transfer from 7230</t>
  </si>
  <si>
    <t>Total Non-Tax Revenue</t>
  </si>
  <si>
    <t>TAX REVENUE</t>
  </si>
  <si>
    <t xml:space="preserve"> Personal Property/Trailers</t>
  </si>
  <si>
    <t xml:space="preserve"> Real Property</t>
  </si>
  <si>
    <t>Total Tax Revenue</t>
  </si>
  <si>
    <t>TOTAL REVENUE</t>
  </si>
  <si>
    <t>OTHER RESOURCES</t>
  </si>
  <si>
    <t xml:space="preserve">  Cash available @ June 30th</t>
  </si>
  <si>
    <t xml:space="preserve">  Less outstanding warrants @ June 30th</t>
  </si>
  <si>
    <t>Total Other Resources</t>
  </si>
  <si>
    <t>TOTAL RESOURCES</t>
  </si>
  <si>
    <t>MAINTENANCE &amp; OPERATION EXPENDITURES</t>
  </si>
  <si>
    <t xml:space="preserve"> Administrative</t>
  </si>
  <si>
    <t xml:space="preserve">   Travel</t>
  </si>
  <si>
    <t xml:space="preserve"> Building:</t>
  </si>
  <si>
    <t xml:space="preserve">  Electricity</t>
  </si>
  <si>
    <t xml:space="preserve">  Heating Fuel</t>
  </si>
  <si>
    <t xml:space="preserve">  Insurance</t>
  </si>
  <si>
    <t xml:space="preserve">  Maintenance</t>
  </si>
  <si>
    <t xml:space="preserve">  Roof Repair</t>
  </si>
  <si>
    <t xml:space="preserve">  Seal Parking Area</t>
  </si>
  <si>
    <t xml:space="preserve">  Snowplowing</t>
  </si>
  <si>
    <t xml:space="preserve"> Fire Tower Repairs</t>
  </si>
  <si>
    <t xml:space="preserve"> Lawn Maintenance</t>
  </si>
  <si>
    <t xml:space="preserve"> Taxes</t>
  </si>
  <si>
    <t xml:space="preserve"> Stakeholder Outreach</t>
  </si>
  <si>
    <t xml:space="preserve"> WFD Contract Equipment Payment</t>
  </si>
  <si>
    <t xml:space="preserve"> WVFD Fire Contract</t>
  </si>
  <si>
    <t>Total Maintenance &amp; Operation Expenditures</t>
  </si>
  <si>
    <t>TRANSFER TO CAPITAL IMPROVEMENT FUND</t>
  </si>
  <si>
    <t xml:space="preserve"> Transfer to CIP Fund 7230</t>
  </si>
  <si>
    <t>Total Transfers</t>
  </si>
  <si>
    <t>TOTAL EXPENDITURES</t>
  </si>
  <si>
    <r>
      <t xml:space="preserve">CASH RESERVE </t>
    </r>
    <r>
      <rPr>
        <sz val="10"/>
        <color theme="1"/>
        <rFont val="Arial"/>
        <family val="2"/>
      </rPr>
      <t>(projected ending cash balance)</t>
    </r>
  </si>
  <si>
    <t>AUTHORIZED SIGNATURE:</t>
  </si>
  <si>
    <t>FUND NAME:     WHITEFISH FIRE SERVICE AREA CIP</t>
  </si>
  <si>
    <t>FUND NUMBER:    7230</t>
  </si>
  <si>
    <t xml:space="preserve">  Transfer in from 7220</t>
  </si>
  <si>
    <t>CAPITAL OUTLAY</t>
  </si>
  <si>
    <t xml:space="preserve"> Fire Truck</t>
  </si>
  <si>
    <t>Total Capital Outlay</t>
  </si>
  <si>
    <t>Board's plan for this fund is:</t>
  </si>
  <si>
    <t>Fire Hall repairs, fire vehicle, additional fire hall West of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</si>
</sst>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61">
    <xf numFmtId="0" fontId="0" fillId="0" borderId="0" xfId="0"/>
    <xf numFmtId="0" fontId="3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16" fontId="0" fillId="0" borderId="0" xfId="0" applyNumberFormat="1"/>
    <xf numFmtId="0" fontId="5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6" fillId="0" borderId="0" xfId="3" applyFont="1" applyAlignment="1">
      <alignment horizontal="center" wrapText="1"/>
    </xf>
    <xf numFmtId="0" fontId="6" fillId="0" borderId="0" xfId="3" applyFont="1" applyAlignment="1">
      <alignment horizontal="center" vertical="top" wrapText="1"/>
    </xf>
    <xf numFmtId="164" fontId="6" fillId="0" borderId="0" xfId="3" applyNumberFormat="1" applyFont="1" applyAlignment="1">
      <alignment horizontal="center" wrapText="1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165" fontId="7" fillId="0" borderId="6" xfId="2" applyNumberFormat="1" applyFont="1" applyBorder="1"/>
    <xf numFmtId="165" fontId="7" fillId="0" borderId="0" xfId="2" applyNumberFormat="1" applyFont="1" applyBorder="1"/>
    <xf numFmtId="166" fontId="7" fillId="0" borderId="7" xfId="1" applyNumberFormat="1" applyFont="1" applyBorder="1"/>
    <xf numFmtId="166" fontId="7" fillId="0" borderId="8" xfId="1" applyNumberFormat="1" applyFont="1" applyBorder="1"/>
    <xf numFmtId="165" fontId="7" fillId="0" borderId="5" xfId="2" applyNumberFormat="1" applyFont="1" applyBorder="1"/>
    <xf numFmtId="43" fontId="7" fillId="0" borderId="5" xfId="1" applyFont="1" applyBorder="1"/>
    <xf numFmtId="166" fontId="7" fillId="0" borderId="6" xfId="1" applyNumberFormat="1" applyFont="1" applyBorder="1"/>
    <xf numFmtId="0" fontId="7" fillId="0" borderId="0" xfId="0" applyFont="1"/>
    <xf numFmtId="166" fontId="7" fillId="0" borderId="0" xfId="1" applyNumberFormat="1" applyFont="1" applyBorder="1"/>
    <xf numFmtId="0" fontId="7" fillId="0" borderId="4" xfId="0" applyFont="1" applyBorder="1" applyAlignment="1">
      <alignment horizontal="right"/>
    </xf>
    <xf numFmtId="166" fontId="7" fillId="0" borderId="5" xfId="1" applyNumberFormat="1" applyFont="1" applyBorder="1"/>
    <xf numFmtId="165" fontId="7" fillId="0" borderId="2" xfId="2" applyNumberFormat="1" applyFont="1" applyBorder="1"/>
    <xf numFmtId="43" fontId="7" fillId="0" borderId="8" xfId="1" applyFont="1" applyBorder="1"/>
    <xf numFmtId="43" fontId="7" fillId="0" borderId="7" xfId="1" applyFont="1" applyBorder="1"/>
    <xf numFmtId="0" fontId="8" fillId="0" borderId="9" xfId="0" applyFont="1" applyBorder="1"/>
    <xf numFmtId="0" fontId="7" fillId="0" borderId="7" xfId="0" applyFont="1" applyBorder="1"/>
    <xf numFmtId="165" fontId="7" fillId="2" borderId="8" xfId="2" applyNumberFormat="1" applyFont="1" applyFill="1" applyBorder="1"/>
    <xf numFmtId="166" fontId="7" fillId="0" borderId="0" xfId="1" applyNumberFormat="1" applyFont="1"/>
    <xf numFmtId="43" fontId="7" fillId="0" borderId="0" xfId="1" applyFont="1"/>
    <xf numFmtId="166" fontId="7" fillId="0" borderId="2" xfId="1" applyNumberFormat="1" applyFont="1" applyBorder="1"/>
    <xf numFmtId="43" fontId="7" fillId="0" borderId="3" xfId="1" applyFont="1" applyBorder="1"/>
    <xf numFmtId="43" fontId="7" fillId="0" borderId="2" xfId="1" applyFont="1" applyBorder="1"/>
    <xf numFmtId="0" fontId="2" fillId="0" borderId="4" xfId="3" applyBorder="1"/>
    <xf numFmtId="165" fontId="7" fillId="0" borderId="7" xfId="2" applyNumberFormat="1" applyFont="1" applyBorder="1"/>
    <xf numFmtId="165" fontId="7" fillId="0" borderId="8" xfId="2" applyNumberFormat="1" applyFont="1" applyBorder="1"/>
    <xf numFmtId="0" fontId="7" fillId="0" borderId="10" xfId="0" applyFont="1" applyBorder="1"/>
    <xf numFmtId="165" fontId="7" fillId="3" borderId="8" xfId="2" applyNumberFormat="1" applyFont="1" applyFill="1" applyBorder="1"/>
    <xf numFmtId="43" fontId="7" fillId="0" borderId="10" xfId="1" applyFont="1" applyBorder="1"/>
    <xf numFmtId="0" fontId="8" fillId="0" borderId="0" xfId="0" applyFont="1"/>
    <xf numFmtId="165" fontId="7" fillId="4" borderId="11" xfId="2" applyNumberFormat="1" applyFont="1" applyFill="1" applyBorder="1"/>
    <xf numFmtId="0" fontId="9" fillId="0" borderId="0" xfId="0" applyFont="1"/>
    <xf numFmtId="0" fontId="7" fillId="0" borderId="0" xfId="0" applyFont="1" applyAlignment="1">
      <alignment horizontal="right"/>
    </xf>
    <xf numFmtId="0" fontId="0" fillId="0" borderId="10" xfId="0" applyBorder="1"/>
    <xf numFmtId="0" fontId="7" fillId="0" borderId="12" xfId="0" applyFont="1" applyBorder="1"/>
    <xf numFmtId="165" fontId="7" fillId="0" borderId="7" xfId="0" applyNumberFormat="1" applyFont="1" applyBorder="1"/>
    <xf numFmtId="165" fontId="7" fillId="0" borderId="8" xfId="0" applyNumberFormat="1" applyFont="1" applyBorder="1"/>
    <xf numFmtId="43" fontId="7" fillId="0" borderId="6" xfId="1" applyFont="1" applyBorder="1"/>
    <xf numFmtId="165" fontId="7" fillId="0" borderId="6" xfId="2" applyNumberFormat="1" applyFont="1" applyFill="1" applyBorder="1"/>
    <xf numFmtId="166" fontId="7" fillId="0" borderId="3" xfId="1" applyNumberFormat="1" applyFont="1" applyBorder="1"/>
    <xf numFmtId="165" fontId="7" fillId="0" borderId="3" xfId="2" applyNumberFormat="1" applyFont="1" applyBorder="1"/>
    <xf numFmtId="165" fontId="7" fillId="3" borderId="7" xfId="2" applyNumberFormat="1" applyFont="1" applyFill="1" applyBorder="1"/>
    <xf numFmtId="166" fontId="7" fillId="0" borderId="10" xfId="1" applyNumberFormat="1" applyFont="1" applyBorder="1"/>
    <xf numFmtId="0" fontId="10" fillId="0" borderId="0" xfId="0" applyFont="1" applyAlignment="1">
      <alignment horizontal="right"/>
    </xf>
    <xf numFmtId="0" fontId="10" fillId="0" borderId="10" xfId="0" applyFont="1" applyBorder="1"/>
    <xf numFmtId="43" fontId="7" fillId="0" borderId="10" xfId="1" applyFont="1" applyFill="1" applyBorder="1"/>
  </cellXfs>
  <cellStyles count="4">
    <cellStyle name="Comma" xfId="1" builtinId="3"/>
    <cellStyle name="Currency" xfId="2" builtinId="4"/>
    <cellStyle name="Normal" xfId="0" builtinId="0"/>
    <cellStyle name="Normal 4" xfId="3" xr:uid="{13942665-CD26-42C8-B8F7-5382DDFC54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4338C-33B0-4987-9CD3-C0D53CF6CDFA}">
  <dimension ref="A1:H55"/>
  <sheetViews>
    <sheetView tabSelected="1" workbookViewId="0">
      <selection sqref="A1:E1"/>
    </sheetView>
  </sheetViews>
  <sheetFormatPr defaultRowHeight="15" x14ac:dyDescent="0.25"/>
  <cols>
    <col min="1" max="1" width="27.28515625" customWidth="1"/>
    <col min="2" max="2" width="14.42578125" customWidth="1"/>
    <col min="3" max="5" width="19.140625" customWidth="1"/>
  </cols>
  <sheetData>
    <row r="1" spans="1:8" ht="15.75" customHeight="1" x14ac:dyDescent="0.25">
      <c r="A1" s="1" t="s">
        <v>0</v>
      </c>
      <c r="B1" s="1"/>
      <c r="C1" s="2"/>
      <c r="D1" s="2"/>
      <c r="E1" s="2"/>
      <c r="H1" s="3"/>
    </row>
    <row r="2" spans="1:8" x14ac:dyDescent="0.25">
      <c r="A2" s="4" t="s">
        <v>1</v>
      </c>
      <c r="B2" s="4"/>
      <c r="C2" s="5"/>
      <c r="D2" s="5"/>
      <c r="E2" s="5"/>
    </row>
    <row r="3" spans="1:8" x14ac:dyDescent="0.25">
      <c r="A3" s="4" t="s">
        <v>2</v>
      </c>
      <c r="B3" s="4"/>
      <c r="C3" s="5"/>
      <c r="D3" s="5"/>
      <c r="E3" s="5"/>
    </row>
    <row r="4" spans="1:8" x14ac:dyDescent="0.25">
      <c r="A4" s="6"/>
      <c r="B4" s="6"/>
      <c r="C4" s="7"/>
      <c r="D4" s="7"/>
      <c r="E4" s="7"/>
    </row>
    <row r="5" spans="1:8" ht="30" x14ac:dyDescent="0.25">
      <c r="C5" s="8" t="s">
        <v>3</v>
      </c>
      <c r="D5" s="9" t="s">
        <v>4</v>
      </c>
      <c r="E5" s="10" t="s">
        <v>5</v>
      </c>
    </row>
    <row r="6" spans="1:8" x14ac:dyDescent="0.25">
      <c r="A6" s="11" t="s">
        <v>6</v>
      </c>
      <c r="B6" s="12"/>
      <c r="C6" s="12"/>
      <c r="D6" s="13"/>
      <c r="E6" s="12"/>
    </row>
    <row r="7" spans="1:8" x14ac:dyDescent="0.25">
      <c r="A7" s="14" t="s">
        <v>7</v>
      </c>
      <c r="B7" s="15"/>
      <c r="C7" s="16">
        <v>1000</v>
      </c>
      <c r="D7" s="17">
        <v>1000</v>
      </c>
      <c r="E7" s="16">
        <v>1000</v>
      </c>
    </row>
    <row r="8" spans="1:8" ht="12.95" customHeight="1" x14ac:dyDescent="0.25">
      <c r="A8" s="14" t="s">
        <v>8</v>
      </c>
      <c r="B8" s="15"/>
      <c r="C8" s="18">
        <v>600000</v>
      </c>
      <c r="D8" s="19"/>
      <c r="E8" s="18"/>
    </row>
    <row r="9" spans="1:8" ht="12.95" customHeight="1" x14ac:dyDescent="0.25">
      <c r="A9" s="14" t="s">
        <v>9</v>
      </c>
      <c r="B9" s="15"/>
      <c r="C9" s="20">
        <f>SUM(C7:C8)</f>
        <v>601000</v>
      </c>
      <c r="D9" s="20">
        <f t="shared" ref="D9:E9" si="0">SUM(D7:D8)</f>
        <v>1000</v>
      </c>
      <c r="E9" s="20">
        <f t="shared" si="0"/>
        <v>1000</v>
      </c>
    </row>
    <row r="10" spans="1:8" ht="12.95" customHeight="1" x14ac:dyDescent="0.25">
      <c r="A10" s="14"/>
      <c r="B10" s="15"/>
      <c r="C10" s="21"/>
      <c r="D10" s="22"/>
      <c r="E10" s="21"/>
    </row>
    <row r="11" spans="1:8" ht="12.95" customHeight="1" x14ac:dyDescent="0.25">
      <c r="A11" s="14" t="s">
        <v>10</v>
      </c>
      <c r="B11" s="15"/>
      <c r="C11" s="21"/>
      <c r="D11" s="22"/>
      <c r="E11" s="21"/>
    </row>
    <row r="12" spans="1:8" ht="12.95" customHeight="1" x14ac:dyDescent="0.25">
      <c r="A12" s="14" t="s">
        <v>11</v>
      </c>
      <c r="B12" s="23"/>
      <c r="C12" s="16">
        <v>39960</v>
      </c>
      <c r="D12" s="17">
        <v>39960</v>
      </c>
      <c r="E12" s="16">
        <v>38340</v>
      </c>
    </row>
    <row r="13" spans="1:8" ht="12.95" customHeight="1" x14ac:dyDescent="0.25">
      <c r="A13" s="14" t="s">
        <v>12</v>
      </c>
      <c r="B13" s="23"/>
      <c r="C13" s="22">
        <v>560630</v>
      </c>
      <c r="D13" s="24">
        <v>560630</v>
      </c>
      <c r="E13" s="22">
        <v>566930</v>
      </c>
    </row>
    <row r="14" spans="1:8" ht="12.95" customHeight="1" x14ac:dyDescent="0.25">
      <c r="A14" s="25"/>
      <c r="B14" s="23"/>
      <c r="C14" s="19"/>
      <c r="D14" s="18"/>
      <c r="E14" s="19"/>
    </row>
    <row r="15" spans="1:8" ht="12.95" customHeight="1" x14ac:dyDescent="0.25">
      <c r="A15" s="14" t="s">
        <v>13</v>
      </c>
      <c r="B15" s="15"/>
      <c r="C15" s="20">
        <f t="shared" ref="C15:E15" si="1">SUM(C12:C14)</f>
        <v>600590</v>
      </c>
      <c r="D15" s="20">
        <f t="shared" si="1"/>
        <v>600590</v>
      </c>
      <c r="E15" s="20">
        <f t="shared" si="1"/>
        <v>605270</v>
      </c>
    </row>
    <row r="16" spans="1:8" ht="12.95" customHeight="1" x14ac:dyDescent="0.25">
      <c r="A16" s="14"/>
      <c r="B16" s="15"/>
      <c r="C16" s="26"/>
      <c r="D16" s="22"/>
      <c r="E16" s="26"/>
    </row>
    <row r="17" spans="1:5" ht="12.95" customHeight="1" x14ac:dyDescent="0.25">
      <c r="A17" s="14" t="s">
        <v>14</v>
      </c>
      <c r="B17" s="15"/>
      <c r="C17" s="20">
        <f>C9+C15</f>
        <v>1201590</v>
      </c>
      <c r="D17" s="20">
        <f>D9+D15</f>
        <v>601590</v>
      </c>
      <c r="E17" s="20">
        <f>E9+E15</f>
        <v>606270</v>
      </c>
    </row>
    <row r="18" spans="1:5" ht="12.95" customHeight="1" x14ac:dyDescent="0.25">
      <c r="A18" s="14"/>
      <c r="B18" s="15"/>
      <c r="C18" s="21"/>
      <c r="D18" s="22"/>
      <c r="E18" s="21"/>
    </row>
    <row r="19" spans="1:5" ht="12.95" customHeight="1" x14ac:dyDescent="0.25">
      <c r="A19" s="14" t="s">
        <v>15</v>
      </c>
      <c r="B19" s="15"/>
      <c r="C19" s="21"/>
      <c r="D19" s="22"/>
      <c r="E19" s="21"/>
    </row>
    <row r="20" spans="1:5" ht="12.95" customHeight="1" x14ac:dyDescent="0.25">
      <c r="A20" s="14" t="s">
        <v>16</v>
      </c>
      <c r="B20" s="15"/>
      <c r="C20" s="20">
        <v>584047</v>
      </c>
      <c r="D20" s="16">
        <v>679291</v>
      </c>
      <c r="E20" s="16">
        <v>679291</v>
      </c>
    </row>
    <row r="21" spans="1:5" ht="12.95" customHeight="1" x14ac:dyDescent="0.25">
      <c r="A21" s="14" t="s">
        <v>17</v>
      </c>
      <c r="B21" s="15"/>
      <c r="C21" s="18"/>
      <c r="D21" s="19"/>
      <c r="E21" s="18"/>
    </row>
    <row r="22" spans="1:5" ht="12.95" customHeight="1" x14ac:dyDescent="0.25">
      <c r="A22" s="14" t="s">
        <v>18</v>
      </c>
      <c r="B22" s="15"/>
      <c r="C22" s="27">
        <f t="shared" ref="C22:E22" si="2">C20-C21</f>
        <v>584047</v>
      </c>
      <c r="D22" s="27">
        <f t="shared" si="2"/>
        <v>679291</v>
      </c>
      <c r="E22" s="27">
        <f t="shared" si="2"/>
        <v>679291</v>
      </c>
    </row>
    <row r="23" spans="1:5" ht="12" customHeight="1" x14ac:dyDescent="0.25">
      <c r="A23" s="14"/>
      <c r="B23" s="15"/>
      <c r="C23" s="28"/>
      <c r="D23" s="28"/>
      <c r="E23" s="29"/>
    </row>
    <row r="24" spans="1:5" x14ac:dyDescent="0.25">
      <c r="A24" s="30" t="s">
        <v>19</v>
      </c>
      <c r="B24" s="31"/>
      <c r="C24" s="32">
        <f t="shared" ref="C24:E24" si="3">SUM(C17,C22)</f>
        <v>1785637</v>
      </c>
      <c r="D24" s="32">
        <f t="shared" si="3"/>
        <v>1280881</v>
      </c>
      <c r="E24" s="32">
        <f t="shared" si="3"/>
        <v>1285561</v>
      </c>
    </row>
    <row r="25" spans="1:5" ht="12" customHeight="1" x14ac:dyDescent="0.25">
      <c r="A25" s="23"/>
      <c r="B25" s="15"/>
      <c r="C25" s="33"/>
      <c r="D25" s="34"/>
      <c r="E25" s="34"/>
    </row>
    <row r="26" spans="1:5" x14ac:dyDescent="0.25">
      <c r="A26" s="11" t="s">
        <v>20</v>
      </c>
      <c r="B26" s="12"/>
      <c r="C26" s="35"/>
      <c r="D26" s="36"/>
      <c r="E26" s="37"/>
    </row>
    <row r="27" spans="1:5" ht="12" customHeight="1" x14ac:dyDescent="0.25">
      <c r="A27" s="38" t="s">
        <v>21</v>
      </c>
      <c r="B27" s="15"/>
      <c r="C27" s="16">
        <v>70000</v>
      </c>
      <c r="D27" s="16">
        <v>83000</v>
      </c>
      <c r="E27" s="16">
        <v>83000</v>
      </c>
    </row>
    <row r="28" spans="1:5" ht="12" customHeight="1" x14ac:dyDescent="0.25">
      <c r="A28" s="38" t="s">
        <v>22</v>
      </c>
      <c r="B28" s="15"/>
      <c r="C28" s="26">
        <v>5000</v>
      </c>
      <c r="D28" s="26">
        <v>5000</v>
      </c>
      <c r="E28" s="26">
        <v>5000</v>
      </c>
    </row>
    <row r="29" spans="1:5" ht="12" customHeight="1" x14ac:dyDescent="0.25">
      <c r="A29" s="38" t="s">
        <v>23</v>
      </c>
      <c r="B29" s="15"/>
      <c r="C29" s="22"/>
      <c r="D29" s="22"/>
      <c r="E29" s="22"/>
    </row>
    <row r="30" spans="1:5" ht="12" customHeight="1" x14ac:dyDescent="0.25">
      <c r="A30" s="38" t="s">
        <v>24</v>
      </c>
      <c r="B30" s="15"/>
      <c r="C30" s="22">
        <v>2500</v>
      </c>
      <c r="D30" s="22">
        <v>2500</v>
      </c>
      <c r="E30" s="22">
        <v>2500</v>
      </c>
    </row>
    <row r="31" spans="1:5" ht="12" customHeight="1" x14ac:dyDescent="0.25">
      <c r="A31" s="38" t="s">
        <v>25</v>
      </c>
      <c r="B31" s="15"/>
      <c r="C31" s="22">
        <v>3500</v>
      </c>
      <c r="D31" s="22">
        <v>3500</v>
      </c>
      <c r="E31" s="22">
        <v>3500</v>
      </c>
    </row>
    <row r="32" spans="1:5" ht="12" customHeight="1" x14ac:dyDescent="0.25">
      <c r="A32" s="38" t="s">
        <v>26</v>
      </c>
      <c r="B32" s="15"/>
      <c r="C32" s="22">
        <v>3291</v>
      </c>
      <c r="D32" s="22">
        <v>3291</v>
      </c>
      <c r="E32" s="22">
        <v>3291</v>
      </c>
    </row>
    <row r="33" spans="1:5" ht="12" customHeight="1" x14ac:dyDescent="0.25">
      <c r="A33" s="38" t="s">
        <v>27</v>
      </c>
      <c r="B33" s="15"/>
      <c r="C33" s="22">
        <v>10000</v>
      </c>
      <c r="D33" s="22"/>
      <c r="E33" s="22"/>
    </row>
    <row r="34" spans="1:5" ht="12" customHeight="1" x14ac:dyDescent="0.25">
      <c r="A34" s="38" t="s">
        <v>28</v>
      </c>
      <c r="B34" s="15"/>
      <c r="C34" s="22">
        <v>21505</v>
      </c>
      <c r="D34" s="22"/>
      <c r="E34" s="22"/>
    </row>
    <row r="35" spans="1:5" ht="12" customHeight="1" x14ac:dyDescent="0.25">
      <c r="A35" s="38" t="s">
        <v>29</v>
      </c>
      <c r="B35" s="15"/>
      <c r="C35" s="22">
        <v>4985</v>
      </c>
      <c r="D35" s="22"/>
      <c r="E35" s="22"/>
    </row>
    <row r="36" spans="1:5" ht="12" customHeight="1" x14ac:dyDescent="0.25">
      <c r="A36" s="38" t="s">
        <v>30</v>
      </c>
      <c r="B36" s="15"/>
      <c r="C36" s="22">
        <v>3000</v>
      </c>
      <c r="D36" s="22">
        <v>2000</v>
      </c>
      <c r="E36" s="22">
        <v>2000</v>
      </c>
    </row>
    <row r="37" spans="1:5" ht="12" customHeight="1" x14ac:dyDescent="0.25">
      <c r="A37" s="38" t="s">
        <v>31</v>
      </c>
      <c r="B37" s="15"/>
      <c r="C37" s="22"/>
      <c r="D37" s="22"/>
      <c r="E37" s="22"/>
    </row>
    <row r="38" spans="1:5" ht="12" customHeight="1" x14ac:dyDescent="0.25">
      <c r="A38" s="38" t="s">
        <v>32</v>
      </c>
      <c r="B38" s="15"/>
      <c r="C38" s="22"/>
      <c r="D38" s="22">
        <v>4000</v>
      </c>
      <c r="E38" s="22">
        <v>4000</v>
      </c>
    </row>
    <row r="39" spans="1:5" ht="12" customHeight="1" x14ac:dyDescent="0.25">
      <c r="A39" s="38" t="s">
        <v>33</v>
      </c>
      <c r="B39" s="15"/>
      <c r="C39" s="22">
        <v>250</v>
      </c>
      <c r="D39" s="22">
        <v>250</v>
      </c>
      <c r="E39" s="22">
        <v>250</v>
      </c>
    </row>
    <row r="40" spans="1:5" ht="12" customHeight="1" x14ac:dyDescent="0.25">
      <c r="A40" s="38" t="s">
        <v>34</v>
      </c>
      <c r="B40" s="15"/>
      <c r="C40" s="22"/>
      <c r="D40" s="22">
        <v>10000</v>
      </c>
      <c r="E40" s="22">
        <v>10000</v>
      </c>
    </row>
    <row r="41" spans="1:5" ht="12" customHeight="1" x14ac:dyDescent="0.25">
      <c r="A41" s="38" t="s">
        <v>35</v>
      </c>
      <c r="B41" s="15"/>
      <c r="C41" s="22">
        <v>700000</v>
      </c>
      <c r="D41" s="22"/>
      <c r="E41" s="22"/>
    </row>
    <row r="42" spans="1:5" ht="12" customHeight="1" x14ac:dyDescent="0.25">
      <c r="A42" s="38" t="s">
        <v>36</v>
      </c>
      <c r="B42" s="15"/>
      <c r="C42" s="22">
        <v>346623</v>
      </c>
      <c r="D42" s="22">
        <v>360489</v>
      </c>
      <c r="E42" s="22">
        <v>360489</v>
      </c>
    </row>
    <row r="43" spans="1:5" ht="12" customHeight="1" x14ac:dyDescent="0.25">
      <c r="A43" s="14"/>
      <c r="B43" s="15"/>
      <c r="C43" s="18"/>
      <c r="D43" s="19"/>
      <c r="E43" s="19"/>
    </row>
    <row r="44" spans="1:5" x14ac:dyDescent="0.25">
      <c r="A44" s="14" t="s">
        <v>37</v>
      </c>
      <c r="B44" s="15"/>
      <c r="C44" s="20">
        <f>SUM(C27:C43)</f>
        <v>1170654</v>
      </c>
      <c r="D44" s="20">
        <f>SUM(D27:D43)</f>
        <v>474030</v>
      </c>
      <c r="E44" s="20">
        <f>SUM(E27:E43)</f>
        <v>474030</v>
      </c>
    </row>
    <row r="45" spans="1:5" ht="12" customHeight="1" x14ac:dyDescent="0.25">
      <c r="A45" s="14"/>
      <c r="B45" s="15"/>
      <c r="C45" s="21"/>
      <c r="D45" s="22"/>
      <c r="E45" s="21"/>
    </row>
    <row r="46" spans="1:5" x14ac:dyDescent="0.25">
      <c r="A46" s="14" t="s">
        <v>38</v>
      </c>
      <c r="B46" s="15"/>
      <c r="C46" s="21"/>
      <c r="D46" s="22"/>
      <c r="E46" s="21"/>
    </row>
    <row r="47" spans="1:5" x14ac:dyDescent="0.25">
      <c r="A47" s="14" t="s">
        <v>39</v>
      </c>
      <c r="B47" s="15"/>
      <c r="C47" s="39"/>
      <c r="D47" s="40"/>
      <c r="E47" s="40"/>
    </row>
    <row r="48" spans="1:5" x14ac:dyDescent="0.25">
      <c r="A48" s="14" t="s">
        <v>40</v>
      </c>
      <c r="B48" s="15"/>
      <c r="C48" s="20">
        <f t="shared" ref="C48:E48" si="4">C47</f>
        <v>0</v>
      </c>
      <c r="D48" s="20">
        <f t="shared" si="4"/>
        <v>0</v>
      </c>
      <c r="E48" s="20">
        <f t="shared" si="4"/>
        <v>0</v>
      </c>
    </row>
    <row r="49" spans="1:5" ht="12" customHeight="1" x14ac:dyDescent="0.25">
      <c r="A49" s="14"/>
      <c r="B49" s="15"/>
      <c r="C49" s="28"/>
      <c r="D49" s="28"/>
      <c r="E49" s="29"/>
    </row>
    <row r="50" spans="1:5" x14ac:dyDescent="0.25">
      <c r="A50" s="30" t="s">
        <v>41</v>
      </c>
      <c r="B50" s="41"/>
      <c r="C50" s="42">
        <f t="shared" ref="C50:E50" si="5">C44+C48</f>
        <v>1170654</v>
      </c>
      <c r="D50" s="42">
        <f t="shared" si="5"/>
        <v>474030</v>
      </c>
      <c r="E50" s="42">
        <f t="shared" si="5"/>
        <v>474030</v>
      </c>
    </row>
    <row r="51" spans="1:5" ht="12" customHeight="1" x14ac:dyDescent="0.25">
      <c r="A51" s="23"/>
      <c r="B51" s="23"/>
      <c r="C51" s="43"/>
      <c r="D51" s="43"/>
      <c r="E51" s="43"/>
    </row>
    <row r="52" spans="1:5" ht="15.75" thickBot="1" x14ac:dyDescent="0.3">
      <c r="A52" s="44" t="s">
        <v>42</v>
      </c>
      <c r="B52" s="23"/>
      <c r="C52" s="45">
        <f>C24-C50</f>
        <v>614983</v>
      </c>
      <c r="D52" s="45">
        <f>D24-D50</f>
        <v>806851</v>
      </c>
      <c r="E52" s="45">
        <f>E24-E50</f>
        <v>811531</v>
      </c>
    </row>
    <row r="53" spans="1:5" ht="12" customHeight="1" thickTop="1" x14ac:dyDescent="0.25">
      <c r="A53" s="23"/>
      <c r="B53" s="23"/>
      <c r="C53" s="34"/>
      <c r="D53" s="34"/>
      <c r="E53" s="34"/>
    </row>
    <row r="55" spans="1:5" x14ac:dyDescent="0.25">
      <c r="A55" s="46"/>
      <c r="B55" s="47" t="s">
        <v>43</v>
      </c>
      <c r="C55" s="48"/>
      <c r="D55" s="48"/>
      <c r="E55" s="48"/>
    </row>
  </sheetData>
  <mergeCells count="3">
    <mergeCell ref="A1:E1"/>
    <mergeCell ref="A2:E2"/>
    <mergeCell ref="A3:E3"/>
  </mergeCells>
  <printOptions horizontalCentered="1"/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DBCB-FFE9-40F8-90B2-A3CF3639DCBE}">
  <dimension ref="A1:E34"/>
  <sheetViews>
    <sheetView workbookViewId="0">
      <selection sqref="A1:E1"/>
    </sheetView>
  </sheetViews>
  <sheetFormatPr defaultColWidth="8.85546875" defaultRowHeight="15" x14ac:dyDescent="0.25"/>
  <cols>
    <col min="1" max="1" width="27.28515625" customWidth="1"/>
    <col min="2" max="2" width="14.42578125" customWidth="1"/>
    <col min="3" max="5" width="19.140625" customWidth="1"/>
  </cols>
  <sheetData>
    <row r="1" spans="1:5" ht="15.75" customHeight="1" x14ac:dyDescent="0.25">
      <c r="A1" s="1" t="s">
        <v>0</v>
      </c>
      <c r="B1" s="1"/>
      <c r="C1" s="2"/>
      <c r="D1" s="2"/>
      <c r="E1" s="2"/>
    </row>
    <row r="2" spans="1:5" x14ac:dyDescent="0.25">
      <c r="A2" s="4" t="s">
        <v>44</v>
      </c>
      <c r="B2" s="4"/>
      <c r="C2" s="5"/>
      <c r="D2" s="5"/>
      <c r="E2" s="5"/>
    </row>
    <row r="3" spans="1:5" x14ac:dyDescent="0.25">
      <c r="A3" s="4" t="s">
        <v>45</v>
      </c>
      <c r="B3" s="4"/>
      <c r="C3" s="5"/>
      <c r="D3" s="5"/>
      <c r="E3" s="5"/>
    </row>
    <row r="4" spans="1:5" x14ac:dyDescent="0.25">
      <c r="A4" s="6"/>
      <c r="B4" s="6"/>
      <c r="C4" s="7"/>
      <c r="D4" s="7"/>
      <c r="E4" s="7"/>
    </row>
    <row r="5" spans="1:5" ht="30" x14ac:dyDescent="0.25">
      <c r="C5" s="8" t="s">
        <v>3</v>
      </c>
      <c r="D5" s="9" t="s">
        <v>4</v>
      </c>
      <c r="E5" s="10" t="s">
        <v>5</v>
      </c>
    </row>
    <row r="6" spans="1:5" x14ac:dyDescent="0.25">
      <c r="A6" s="11" t="s">
        <v>6</v>
      </c>
      <c r="B6" s="49"/>
      <c r="C6" s="13"/>
      <c r="D6" s="13"/>
      <c r="E6" s="12"/>
    </row>
    <row r="7" spans="1:5" ht="12.95" customHeight="1" x14ac:dyDescent="0.25">
      <c r="A7" s="14" t="s">
        <v>7</v>
      </c>
      <c r="B7" s="15"/>
      <c r="C7" s="50">
        <v>2500</v>
      </c>
      <c r="D7" s="51">
        <v>2500</v>
      </c>
      <c r="E7" s="50">
        <v>2500</v>
      </c>
    </row>
    <row r="8" spans="1:5" ht="12.95" customHeight="1" x14ac:dyDescent="0.25">
      <c r="A8" s="14" t="s">
        <v>9</v>
      </c>
      <c r="B8" s="15"/>
      <c r="C8" s="20">
        <f>SUM(C7:C7)</f>
        <v>2500</v>
      </c>
      <c r="D8" s="20">
        <f t="shared" ref="D8:E8" si="0">SUM(D7:D7)</f>
        <v>2500</v>
      </c>
      <c r="E8" s="20">
        <f t="shared" si="0"/>
        <v>2500</v>
      </c>
    </row>
    <row r="9" spans="1:5" ht="12.95" customHeight="1" x14ac:dyDescent="0.25">
      <c r="A9" s="14"/>
      <c r="B9" s="15"/>
      <c r="C9" s="21"/>
      <c r="D9" s="21"/>
      <c r="E9" s="21"/>
    </row>
    <row r="10" spans="1:5" ht="12.95" customHeight="1" x14ac:dyDescent="0.25">
      <c r="A10" s="14" t="s">
        <v>14</v>
      </c>
      <c r="B10" s="15"/>
      <c r="C10" s="20">
        <f t="shared" ref="C10:E10" si="1">C8</f>
        <v>2500</v>
      </c>
      <c r="D10" s="20">
        <f t="shared" si="1"/>
        <v>2500</v>
      </c>
      <c r="E10" s="20">
        <f t="shared" si="1"/>
        <v>2500</v>
      </c>
    </row>
    <row r="11" spans="1:5" ht="12.95" customHeight="1" x14ac:dyDescent="0.25">
      <c r="A11" s="14"/>
      <c r="B11" s="15"/>
      <c r="C11" s="21"/>
      <c r="D11" s="52"/>
      <c r="E11" s="21"/>
    </row>
    <row r="12" spans="1:5" ht="12.95" customHeight="1" x14ac:dyDescent="0.25">
      <c r="A12" s="14" t="s">
        <v>15</v>
      </c>
      <c r="B12" s="15"/>
      <c r="C12" s="21"/>
      <c r="D12" s="52"/>
      <c r="E12" s="21"/>
    </row>
    <row r="13" spans="1:5" ht="12.95" customHeight="1" x14ac:dyDescent="0.25">
      <c r="A13" s="14" t="s">
        <v>46</v>
      </c>
      <c r="B13" s="15"/>
      <c r="C13" s="20"/>
      <c r="D13" s="53"/>
      <c r="E13" s="16"/>
    </row>
    <row r="14" spans="1:5" ht="12.95" customHeight="1" x14ac:dyDescent="0.25">
      <c r="A14" s="14" t="s">
        <v>16</v>
      </c>
      <c r="B14" s="15"/>
      <c r="C14" s="26">
        <v>911255</v>
      </c>
      <c r="D14" s="22">
        <v>330557</v>
      </c>
      <c r="E14" s="26">
        <v>330557</v>
      </c>
    </row>
    <row r="15" spans="1:5" ht="12.95" customHeight="1" x14ac:dyDescent="0.25">
      <c r="A15" s="14" t="s">
        <v>18</v>
      </c>
      <c r="B15" s="15"/>
      <c r="C15" s="27">
        <f t="shared" ref="C15:E15" si="2">C13+C14</f>
        <v>911255</v>
      </c>
      <c r="D15" s="27">
        <f t="shared" si="2"/>
        <v>330557</v>
      </c>
      <c r="E15" s="27">
        <f t="shared" si="2"/>
        <v>330557</v>
      </c>
    </row>
    <row r="16" spans="1:5" ht="12" customHeight="1" x14ac:dyDescent="0.25">
      <c r="A16" s="14"/>
      <c r="B16" s="23"/>
      <c r="C16" s="19"/>
      <c r="D16" s="28"/>
      <c r="E16" s="29"/>
    </row>
    <row r="17" spans="1:5" x14ac:dyDescent="0.25">
      <c r="A17" s="30" t="s">
        <v>19</v>
      </c>
      <c r="B17" s="41"/>
      <c r="C17" s="32">
        <f>SUM(C10,C15)</f>
        <v>913755</v>
      </c>
      <c r="D17" s="32">
        <f>SUM(D10,D15)</f>
        <v>333057</v>
      </c>
      <c r="E17" s="32">
        <f>SUM(E10,E15)</f>
        <v>333057</v>
      </c>
    </row>
    <row r="18" spans="1:5" ht="12" customHeight="1" x14ac:dyDescent="0.25">
      <c r="A18" s="23"/>
      <c r="B18" s="23"/>
      <c r="C18" s="33"/>
      <c r="D18" s="34"/>
      <c r="E18" s="34"/>
    </row>
    <row r="19" spans="1:5" x14ac:dyDescent="0.25">
      <c r="A19" s="11" t="s">
        <v>47</v>
      </c>
      <c r="B19" s="49"/>
      <c r="C19" s="54"/>
      <c r="D19" s="36"/>
      <c r="E19" s="37"/>
    </row>
    <row r="20" spans="1:5" ht="12" customHeight="1" x14ac:dyDescent="0.25">
      <c r="A20" s="14" t="s">
        <v>48</v>
      </c>
      <c r="B20" s="23"/>
      <c r="C20" s="19">
        <v>617111</v>
      </c>
      <c r="D20" s="51"/>
      <c r="E20" s="50"/>
    </row>
    <row r="21" spans="1:5" x14ac:dyDescent="0.25">
      <c r="A21" s="14" t="s">
        <v>49</v>
      </c>
      <c r="B21" s="23"/>
      <c r="C21" s="55">
        <f>SUM(C20:C20)</f>
        <v>617111</v>
      </c>
      <c r="D21" s="55">
        <f>SUM(D20:D20)</f>
        <v>0</v>
      </c>
      <c r="E21" s="55">
        <f>SUM(E20:E20)</f>
        <v>0</v>
      </c>
    </row>
    <row r="22" spans="1:5" ht="12" customHeight="1" x14ac:dyDescent="0.25">
      <c r="A22" s="14"/>
      <c r="B22" s="23"/>
      <c r="C22" s="19"/>
      <c r="D22" s="28"/>
      <c r="E22" s="29"/>
    </row>
    <row r="23" spans="1:5" x14ac:dyDescent="0.25">
      <c r="A23" s="30" t="s">
        <v>41</v>
      </c>
      <c r="B23" s="41"/>
      <c r="C23" s="42">
        <f>C21</f>
        <v>617111</v>
      </c>
      <c r="D23" s="42">
        <f t="shared" ref="D23:E23" si="3">D21</f>
        <v>0</v>
      </c>
      <c r="E23" s="56">
        <f t="shared" si="3"/>
        <v>0</v>
      </c>
    </row>
    <row r="24" spans="1:5" ht="12" customHeight="1" x14ac:dyDescent="0.25">
      <c r="A24" s="23"/>
      <c r="B24" s="23"/>
      <c r="C24" s="57"/>
      <c r="D24" s="43"/>
      <c r="E24" s="43"/>
    </row>
    <row r="25" spans="1:5" ht="15.75" thickBot="1" x14ac:dyDescent="0.3">
      <c r="A25" s="44" t="s">
        <v>42</v>
      </c>
      <c r="B25" s="23"/>
      <c r="C25" s="45">
        <f>C17-C23</f>
        <v>296644</v>
      </c>
      <c r="D25" s="45">
        <f>D17-D23</f>
        <v>333057</v>
      </c>
      <c r="E25" s="45">
        <f>E17-E23</f>
        <v>333057</v>
      </c>
    </row>
    <row r="26" spans="1:5" ht="12" customHeight="1" thickTop="1" x14ac:dyDescent="0.25">
      <c r="A26" s="23"/>
      <c r="B26" s="23"/>
      <c r="C26" s="34"/>
      <c r="D26" s="34"/>
      <c r="E26" s="34"/>
    </row>
    <row r="28" spans="1:5" ht="12" customHeight="1" x14ac:dyDescent="0.25">
      <c r="A28" s="58" t="s">
        <v>50</v>
      </c>
      <c r="B28" s="59" t="s">
        <v>51</v>
      </c>
      <c r="C28" s="60"/>
      <c r="D28" s="60"/>
      <c r="E28" s="60"/>
    </row>
    <row r="30" spans="1:5" x14ac:dyDescent="0.25">
      <c r="B30" s="59"/>
      <c r="C30" s="48"/>
      <c r="D30" s="48"/>
      <c r="E30" s="48"/>
    </row>
    <row r="34" spans="1:5" x14ac:dyDescent="0.25">
      <c r="A34" s="46"/>
      <c r="B34" s="47" t="s">
        <v>43</v>
      </c>
      <c r="C34" s="48"/>
      <c r="D34" s="48"/>
      <c r="E34" s="48"/>
    </row>
  </sheetData>
  <mergeCells count="3">
    <mergeCell ref="A1:E1"/>
    <mergeCell ref="A2:E2"/>
    <mergeCell ref="A3:E3"/>
  </mergeCells>
  <printOptions horizontalCentered="1"/>
  <pageMargins left="0" right="0" top="0.2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WFSA 7220</vt:lpstr>
      <vt:lpstr>7230</vt:lpstr>
      <vt:lpstr>'7230'!Print_Area</vt:lpstr>
      <vt:lpstr>'WFSA 7220'!Print_Area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Helmstetler</dc:creator>
  <cp:lastModifiedBy>Tamara Helmstetler</cp:lastModifiedBy>
  <dcterms:created xsi:type="dcterms:W3CDTF">2025-08-12T21:30:53Z</dcterms:created>
  <dcterms:modified xsi:type="dcterms:W3CDTF">2025-08-12T21:31:25Z</dcterms:modified>
</cp:coreProperties>
</file>